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zhnizp-my.sharepoint.com/personal/mmajewska_pzh_gov_pl/Documents/Pulpit/"/>
    </mc:Choice>
  </mc:AlternateContent>
  <xr:revisionPtr revIDLastSave="18" documentId="8_{BDB8614F-6A3C-457C-9BCD-818510067CD6}" xr6:coauthVersionLast="47" xr6:coauthVersionMax="47" xr10:uidLastSave="{17AAF76A-693D-4DD3-A38C-05A2A461D4A9}"/>
  <bookViews>
    <workbookView xWindow="28680" yWindow="-4980" windowWidth="29040" windowHeight="15720" xr2:uid="{04D881B4-2FC7-491E-831D-B38BA7DF2F76}"/>
  </bookViews>
  <sheets>
    <sheet name="Fi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2" i="1" l="1"/>
  <c r="F22" i="1"/>
  <c r="F21" i="1"/>
  <c r="F23" i="1" s="1"/>
  <c r="F17" i="1"/>
  <c r="F16" i="1"/>
  <c r="F18" i="1" s="1"/>
  <c r="H11" i="1"/>
  <c r="F11" i="1"/>
  <c r="H10" i="1"/>
  <c r="F10" i="1"/>
  <c r="H9" i="1"/>
  <c r="F9" i="1"/>
  <c r="H8" i="1"/>
  <c r="F8" i="1"/>
  <c r="H7" i="1"/>
  <c r="F7" i="1"/>
  <c r="H6" i="1"/>
  <c r="F6" i="1"/>
  <c r="F12" i="1" s="1"/>
  <c r="C5" i="1"/>
  <c r="F25" i="1" l="1"/>
  <c r="F27" i="1" s="1"/>
  <c r="F29" i="1" s="1"/>
</calcChain>
</file>

<file path=xl/sharedStrings.xml><?xml version="1.0" encoding="utf-8"?>
<sst xmlns="http://schemas.openxmlformats.org/spreadsheetml/2006/main" count="32" uniqueCount="27">
  <si>
    <t>Z-Health</t>
  </si>
  <si>
    <t>PM</t>
  </si>
  <si>
    <t xml:space="preserve">Experts from the National Institute of Public Health NIH-NRI </t>
  </si>
  <si>
    <t>Category A - Top grade reseacher</t>
  </si>
  <si>
    <t>Category B - Senior researcher</t>
  </si>
  <si>
    <t>Category C - Recognised researcher</t>
  </si>
  <si>
    <t>Sectoral coordinators responsible for cooperation with public and non-public institutions, respectively </t>
  </si>
  <si>
    <t>Expert support (from external institutions) across three thematic areas: somatic health/obesity, mental health, and addictions</t>
  </si>
  <si>
    <t>TOTAL PC</t>
  </si>
  <si>
    <t>Salary for school</t>
  </si>
  <si>
    <t>Preparation and implementation of an evaluation study</t>
  </si>
  <si>
    <t>TOTAL SUBCONTRACTING</t>
  </si>
  <si>
    <t>Local travel and meeting costs; Costs of working meetings, including educational materials</t>
  </si>
  <si>
    <t>inne</t>
  </si>
  <si>
    <t>Monitoring devices – wristbands for participants</t>
  </si>
  <si>
    <t>TOTAL OTHER COSTS</t>
  </si>
  <si>
    <t>GRAND TOTAL</t>
  </si>
  <si>
    <t>indirect costs</t>
  </si>
  <si>
    <t>TOTAL</t>
  </si>
  <si>
    <t>SUBCONTRACTING</t>
  </si>
  <si>
    <t>OTHER COSTS</t>
  </si>
  <si>
    <t>PERSONNEL COSTS</t>
  </si>
  <si>
    <t>No of people</t>
  </si>
  <si>
    <t>No of months</t>
  </si>
  <si>
    <t>Rate EUR</t>
  </si>
  <si>
    <t xml:space="preserve">Total </t>
  </si>
  <si>
    <t>% time involved in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</si>
</sst>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3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4" fillId="4" borderId="1" xfId="0" applyFont="1" applyFill="1" applyBorder="1" applyAlignment="1">
      <alignment horizontal="justify" vertical="center"/>
    </xf>
    <xf numFmtId="0" fontId="2" fillId="4" borderId="1" xfId="0" applyFont="1" applyFill="1" applyBorder="1"/>
    <xf numFmtId="0" fontId="3" fillId="0" borderId="1" xfId="0" applyFont="1" applyBorder="1" applyAlignment="1">
      <alignment horizontal="right" vertical="center" wrapText="1"/>
    </xf>
    <xf numFmtId="4" fontId="0" fillId="0" borderId="1" xfId="0" applyNumberFormat="1" applyBorder="1"/>
    <xf numFmtId="10" fontId="0" fillId="0" borderId="1" xfId="0" applyNumberFormat="1" applyBorder="1"/>
    <xf numFmtId="4" fontId="0" fillId="0" borderId="0" xfId="0" applyNumberFormat="1"/>
    <xf numFmtId="4" fontId="2" fillId="4" borderId="1" xfId="0" applyNumberFormat="1" applyFont="1" applyFill="1" applyBorder="1"/>
    <xf numFmtId="0" fontId="3" fillId="0" borderId="0" xfId="0" applyFont="1"/>
    <xf numFmtId="0" fontId="2" fillId="5" borderId="1" xfId="0" applyFont="1" applyFill="1" applyBorder="1"/>
    <xf numFmtId="4" fontId="2" fillId="5" borderId="1" xfId="0" applyNumberFormat="1" applyFont="1" applyFill="1" applyBorder="1"/>
    <xf numFmtId="0" fontId="4" fillId="6" borderId="1" xfId="0" applyFont="1" applyFill="1" applyBorder="1" applyAlignment="1">
      <alignment horizontal="justify" vertical="center"/>
    </xf>
    <xf numFmtId="0" fontId="2" fillId="6" borderId="1" xfId="0" applyFont="1" applyFill="1" applyBorder="1"/>
    <xf numFmtId="4" fontId="2" fillId="6" borderId="1" xfId="0" applyNumberFormat="1" applyFont="1" applyFill="1" applyBorder="1"/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4" fillId="0" borderId="0" xfId="0" applyFont="1" applyAlignment="1">
      <alignment horizontal="justify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DF0BA-2E2B-42F1-8205-1BDEDD70072C}">
  <dimension ref="B1:J29"/>
  <sheetViews>
    <sheetView tabSelected="1" workbookViewId="0">
      <selection activeCell="M26" sqref="M25:M26"/>
    </sheetView>
  </sheetViews>
  <sheetFormatPr defaultRowHeight="14.5" x14ac:dyDescent="0.35"/>
  <cols>
    <col min="2" max="2" width="56.54296875" style="14" customWidth="1"/>
    <col min="3" max="3" width="13.1796875" customWidth="1"/>
    <col min="4" max="4" width="13.7265625" customWidth="1"/>
    <col min="5" max="5" width="17.6328125" customWidth="1"/>
    <col min="6" max="6" width="15.54296875" customWidth="1"/>
    <col min="7" max="7" width="11.26953125" customWidth="1"/>
  </cols>
  <sheetData>
    <row r="1" spans="2:10" ht="18.5" x14ac:dyDescent="0.45">
      <c r="B1" s="1" t="s">
        <v>0</v>
      </c>
    </row>
    <row r="2" spans="2:10" x14ac:dyDescent="0.35">
      <c r="B2" s="2" t="s">
        <v>21</v>
      </c>
    </row>
    <row r="4" spans="2:10" ht="43.5" x14ac:dyDescent="0.35">
      <c r="B4" s="3"/>
      <c r="C4" s="4" t="s">
        <v>22</v>
      </c>
      <c r="D4" s="5" t="s">
        <v>23</v>
      </c>
      <c r="E4" s="5" t="s">
        <v>24</v>
      </c>
      <c r="F4" s="5" t="s">
        <v>25</v>
      </c>
      <c r="G4" s="6" t="s">
        <v>26</v>
      </c>
      <c r="H4" s="6" t="s">
        <v>1</v>
      </c>
    </row>
    <row r="5" spans="2:10" ht="16" x14ac:dyDescent="0.35">
      <c r="B5" s="7" t="s">
        <v>2</v>
      </c>
      <c r="C5" s="8">
        <f>SUM(C6:C8)</f>
        <v>3</v>
      </c>
      <c r="D5" s="8"/>
      <c r="E5" s="8"/>
      <c r="F5" s="8"/>
      <c r="G5" s="8"/>
      <c r="H5" s="8"/>
    </row>
    <row r="6" spans="2:10" x14ac:dyDescent="0.35">
      <c r="B6" s="9" t="s">
        <v>3</v>
      </c>
      <c r="C6" s="4">
        <v>1</v>
      </c>
      <c r="D6" s="4">
        <v>48</v>
      </c>
      <c r="E6" s="10">
        <v>6000</v>
      </c>
      <c r="F6" s="10">
        <f>E6*D6*C6*G6</f>
        <v>57600</v>
      </c>
      <c r="G6" s="11">
        <v>0.2</v>
      </c>
      <c r="H6" s="4">
        <f>G6*D6</f>
        <v>9.6000000000000014</v>
      </c>
      <c r="J6" s="12"/>
    </row>
    <row r="7" spans="2:10" x14ac:dyDescent="0.35">
      <c r="B7" s="9" t="s">
        <v>4</v>
      </c>
      <c r="C7" s="4">
        <v>1</v>
      </c>
      <c r="D7" s="4">
        <v>36</v>
      </c>
      <c r="E7" s="10">
        <v>3500</v>
      </c>
      <c r="F7" s="10">
        <f t="shared" ref="F7:F11" si="0">E7*D7*C7*G7</f>
        <v>37800</v>
      </c>
      <c r="G7" s="11">
        <v>0.3</v>
      </c>
      <c r="H7" s="4">
        <f t="shared" ref="H7:H9" si="1">G7*D7</f>
        <v>10.799999999999999</v>
      </c>
      <c r="J7" s="12"/>
    </row>
    <row r="8" spans="2:10" x14ac:dyDescent="0.35">
      <c r="B8" s="9" t="s">
        <v>5</v>
      </c>
      <c r="C8" s="4">
        <v>1</v>
      </c>
      <c r="D8" s="4">
        <v>36</v>
      </c>
      <c r="E8" s="10">
        <v>3000</v>
      </c>
      <c r="F8" s="10">
        <f t="shared" si="0"/>
        <v>32400</v>
      </c>
      <c r="G8" s="11">
        <v>0.3</v>
      </c>
      <c r="H8" s="4">
        <f t="shared" si="1"/>
        <v>10.799999999999999</v>
      </c>
      <c r="J8" s="12"/>
    </row>
    <row r="9" spans="2:10" x14ac:dyDescent="0.35">
      <c r="B9" s="9" t="s">
        <v>5</v>
      </c>
      <c r="C9" s="4">
        <v>1</v>
      </c>
      <c r="D9" s="4">
        <v>45</v>
      </c>
      <c r="E9" s="10">
        <v>3000</v>
      </c>
      <c r="F9" s="10">
        <f t="shared" si="0"/>
        <v>33750</v>
      </c>
      <c r="G9" s="11">
        <v>0.25</v>
      </c>
      <c r="H9" s="4">
        <f t="shared" si="1"/>
        <v>11.25</v>
      </c>
      <c r="J9" s="12"/>
    </row>
    <row r="10" spans="2:10" ht="32" x14ac:dyDescent="0.35">
      <c r="B10" s="7" t="s">
        <v>6</v>
      </c>
      <c r="C10" s="8">
        <v>3</v>
      </c>
      <c r="D10" s="8">
        <v>48</v>
      </c>
      <c r="E10" s="13">
        <v>3500</v>
      </c>
      <c r="F10" s="13">
        <f t="shared" si="0"/>
        <v>151200</v>
      </c>
      <c r="G10" s="11">
        <v>0.3</v>
      </c>
      <c r="H10" s="4">
        <f>G10*D10</f>
        <v>14.399999999999999</v>
      </c>
    </row>
    <row r="11" spans="2:10" ht="48" x14ac:dyDescent="0.35">
      <c r="B11" s="7" t="s">
        <v>7</v>
      </c>
      <c r="C11" s="8">
        <v>2</v>
      </c>
      <c r="D11" s="8">
        <v>12</v>
      </c>
      <c r="E11" s="13">
        <v>6000</v>
      </c>
      <c r="F11" s="13">
        <f t="shared" si="0"/>
        <v>43200</v>
      </c>
      <c r="G11" s="11">
        <v>0.3</v>
      </c>
      <c r="H11" s="4">
        <f>G11*D11</f>
        <v>3.5999999999999996</v>
      </c>
    </row>
    <row r="12" spans="2:10" x14ac:dyDescent="0.35">
      <c r="E12" s="15" t="s">
        <v>8</v>
      </c>
      <c r="F12" s="16">
        <f>SUM(F6:F11)</f>
        <v>355950</v>
      </c>
      <c r="H12" s="4">
        <f>SUM(H6:H11)</f>
        <v>60.449999999999996</v>
      </c>
    </row>
    <row r="13" spans="2:10" x14ac:dyDescent="0.35">
      <c r="J13" s="12"/>
    </row>
    <row r="15" spans="2:10" x14ac:dyDescent="0.35">
      <c r="B15" s="2" t="s">
        <v>19</v>
      </c>
      <c r="E15" s="5" t="s">
        <v>24</v>
      </c>
      <c r="F15" s="5" t="s">
        <v>24</v>
      </c>
    </row>
    <row r="16" spans="2:10" ht="16" x14ac:dyDescent="0.35">
      <c r="B16" s="17" t="s">
        <v>9</v>
      </c>
      <c r="C16" s="18">
        <v>30</v>
      </c>
      <c r="D16" s="18">
        <v>10</v>
      </c>
      <c r="E16" s="19">
        <v>500</v>
      </c>
      <c r="F16" s="19">
        <f>E16*D16*C16</f>
        <v>150000</v>
      </c>
      <c r="G16" s="20"/>
      <c r="H16" s="12"/>
      <c r="I16" s="12"/>
    </row>
    <row r="17" spans="2:6" ht="16" x14ac:dyDescent="0.35">
      <c r="B17" s="7" t="s">
        <v>10</v>
      </c>
      <c r="C17" s="8">
        <v>1</v>
      </c>
      <c r="D17" s="8"/>
      <c r="E17" s="13">
        <v>24000</v>
      </c>
      <c r="F17" s="13">
        <f>E17*C17</f>
        <v>24000</v>
      </c>
    </row>
    <row r="18" spans="2:6" x14ac:dyDescent="0.35">
      <c r="E18" s="15" t="s">
        <v>11</v>
      </c>
      <c r="F18" s="16">
        <f>SUM(F13:F17)</f>
        <v>174000</v>
      </c>
    </row>
    <row r="19" spans="2:6" x14ac:dyDescent="0.35">
      <c r="E19" s="12"/>
      <c r="F19" s="12"/>
    </row>
    <row r="20" spans="2:6" x14ac:dyDescent="0.35">
      <c r="B20" s="2" t="s">
        <v>20</v>
      </c>
      <c r="E20" s="5" t="s">
        <v>24</v>
      </c>
      <c r="F20" s="5" t="s">
        <v>24</v>
      </c>
    </row>
    <row r="21" spans="2:6" ht="32" x14ac:dyDescent="0.35">
      <c r="B21" s="7" t="s">
        <v>12</v>
      </c>
      <c r="C21" s="21" t="s">
        <v>13</v>
      </c>
      <c r="D21" s="22"/>
      <c r="E21" s="13">
        <v>10000</v>
      </c>
      <c r="F21" s="13">
        <f>E21</f>
        <v>10000</v>
      </c>
    </row>
    <row r="22" spans="2:6" ht="16" x14ac:dyDescent="0.35">
      <c r="B22" s="7" t="s">
        <v>14</v>
      </c>
      <c r="C22" s="8">
        <v>150</v>
      </c>
      <c r="D22" s="8"/>
      <c r="E22" s="13">
        <v>50</v>
      </c>
      <c r="F22" s="13">
        <f>E22*C22</f>
        <v>7500</v>
      </c>
    </row>
    <row r="23" spans="2:6" ht="16" x14ac:dyDescent="0.35">
      <c r="B23" s="23"/>
      <c r="E23" s="15" t="s">
        <v>15</v>
      </c>
      <c r="F23" s="16">
        <f>SUM(F21:F22)</f>
        <v>17500</v>
      </c>
    </row>
    <row r="24" spans="2:6" ht="16" x14ac:dyDescent="0.35">
      <c r="B24" s="23"/>
    </row>
    <row r="25" spans="2:6" ht="16" x14ac:dyDescent="0.35">
      <c r="B25" s="23"/>
      <c r="E25" s="15" t="s">
        <v>16</v>
      </c>
      <c r="F25" s="16">
        <f>F23+F18+F12</f>
        <v>547450</v>
      </c>
    </row>
    <row r="26" spans="2:6" ht="16" x14ac:dyDescent="0.35">
      <c r="B26" s="23"/>
    </row>
    <row r="27" spans="2:6" ht="16" x14ac:dyDescent="0.35">
      <c r="B27" s="23"/>
      <c r="E27" s="15" t="s">
        <v>17</v>
      </c>
      <c r="F27" s="16">
        <f>F25*0.25</f>
        <v>136862.5</v>
      </c>
    </row>
    <row r="28" spans="2:6" ht="16" x14ac:dyDescent="0.35">
      <c r="B28" s="23"/>
    </row>
    <row r="29" spans="2:6" x14ac:dyDescent="0.35">
      <c r="E29" s="15" t="s">
        <v>18</v>
      </c>
      <c r="F29" s="16">
        <f>F27+F25</f>
        <v>684312.5</v>
      </c>
    </row>
  </sheetData>
  <mergeCells count="1">
    <mergeCell ref="C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Majewska Małgorzata</dc:creator>
  <cp:lastModifiedBy>Majewska Małgorzata</cp:lastModifiedBy>
  <dcterms:created xsi:type="dcterms:W3CDTF">2026-04-14T11:08:29Z</dcterms:created>
  <dcterms:modified xsi:type="dcterms:W3CDTF">2026-04-14T11:11:23Z</dcterms:modified>
</cp:coreProperties>
</file>